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Loox_Dokumente\2014-0158 HIF 2.3.1. KEIM Homepage\Bilder_Dokumente\WDVS\WDVS 2020\"/>
    </mc:Choice>
  </mc:AlternateContent>
  <xr:revisionPtr revIDLastSave="0" documentId="8_{133A92CD-FF96-4569-90AA-8DD117B069C0}" xr6:coauthVersionLast="36" xr6:coauthVersionMax="36" xr10:uidLastSave="{00000000-0000-0000-0000-000000000000}"/>
  <bookViews>
    <workbookView xWindow="0" yWindow="525" windowWidth="23040" windowHeight="8550" xr2:uid="{00000000-000D-0000-FFFF-FFFF00000000}"/>
  </bookViews>
  <sheets>
    <sheet name="KEIM GENIUS Berechnungsvorlage" sheetId="1" r:id="rId1"/>
  </sheets>
  <calcPr calcId="191029"/>
</workbook>
</file>

<file path=xl/calcChain.xml><?xml version="1.0" encoding="utf-8"?>
<calcChain xmlns="http://schemas.openxmlformats.org/spreadsheetml/2006/main">
  <c r="E9" i="1" l="1"/>
  <c r="E10" i="1"/>
  <c r="E12" i="1"/>
  <c r="E14" i="1"/>
  <c r="E15" i="1"/>
  <c r="E17" i="1"/>
  <c r="E19" i="1"/>
  <c r="E22" i="1"/>
  <c r="F22" i="1"/>
  <c r="F19" i="1"/>
  <c r="F17" i="1"/>
  <c r="F14" i="1"/>
  <c r="F12" i="1"/>
  <c r="F10" i="1"/>
  <c r="F9" i="1"/>
  <c r="E23" i="1" l="1"/>
  <c r="A23" i="1" s="1"/>
  <c r="F23" i="1"/>
</calcChain>
</file>

<file path=xl/sharedStrings.xml><?xml version="1.0" encoding="utf-8"?>
<sst xmlns="http://schemas.openxmlformats.org/spreadsheetml/2006/main" count="28" uniqueCount="27">
  <si>
    <t>Kalkulation und Verbräuche im Vergleich</t>
  </si>
  <si>
    <t>Arbeitsschritt</t>
  </si>
  <si>
    <t>Verbrauch /m²</t>
  </si>
  <si>
    <t>Lohnkosten /m²</t>
  </si>
  <si>
    <t>Kleben</t>
  </si>
  <si>
    <t>Pulverkleber-90</t>
  </si>
  <si>
    <t>Dübeln</t>
  </si>
  <si>
    <t>Armieren</t>
  </si>
  <si>
    <t>Glasfaser-Gittermatte 4x4</t>
  </si>
  <si>
    <t>-</t>
  </si>
  <si>
    <t>Anputzleisten</t>
  </si>
  <si>
    <t>Oberputz</t>
  </si>
  <si>
    <t>Stucasol K2, weiß</t>
  </si>
  <si>
    <t>Anstrich</t>
  </si>
  <si>
    <t>Egalisationsanstrich 1fach</t>
  </si>
  <si>
    <t>1 oder 2 fach</t>
  </si>
  <si>
    <t>KEIM GENIUS</t>
  </si>
  <si>
    <t>Lohnminuten 
/m²</t>
  </si>
  <si>
    <t>Materialkosten /m²</t>
  </si>
  <si>
    <t>Materialpreis</t>
  </si>
  <si>
    <t>Mit welchem Stundenlohn rechnen Sie?</t>
  </si>
  <si>
    <t>KEIM GENIUS-PAKET</t>
  </si>
  <si>
    <t>(8)</t>
  </si>
  <si>
    <t>(0,5 kg)</t>
  </si>
  <si>
    <t>Hilti HTR-P 140 mm</t>
  </si>
  <si>
    <t>Paroc FAS 10CC 80 mm</t>
  </si>
  <si>
    <t>Anputzleiste 3D-Universal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</si>
</sst>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0.00\ &quot;€&quot;"/>
    <numFmt numFmtId="165" formatCode="0.0\ &quot;kg&quot;"/>
    <numFmt numFmtId="166" formatCode="0.0\ &quot;m²&quot;"/>
    <numFmt numFmtId="167" formatCode="0\ &quot;Stück&quot;"/>
    <numFmt numFmtId="168" formatCode="0.00\ &quot;m&quot;"/>
    <numFmt numFmtId="169" formatCode="0.0\ &quot;Liter&quot;"/>
    <numFmt numFmtId="170" formatCode="#,##0.00\ &quot;€&quot;"/>
  </numFmts>
  <fonts count="18" x14ac:knownFonts="1">
    <font>
      <sz val="11"/>
      <color theme="1"/>
      <name val="FuturaT"/>
      <family val="2"/>
    </font>
    <font>
      <sz val="11"/>
      <color theme="1"/>
      <name val="FuturaT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sz val="11"/>
      <color theme="0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b/>
      <i/>
      <sz val="16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1"/>
      <name val="Arial"/>
      <family val="2"/>
    </font>
    <font>
      <b/>
      <i/>
      <sz val="11"/>
      <color theme="1"/>
      <name val="Arial"/>
      <family val="2"/>
    </font>
    <font>
      <b/>
      <i/>
      <u val="double"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center" vertical="center"/>
    </xf>
    <xf numFmtId="1" fontId="7" fillId="3" borderId="0" xfId="0" applyNumberFormat="1" applyFont="1" applyFill="1" applyAlignment="1">
      <alignment horizontal="center" vertical="center"/>
    </xf>
    <xf numFmtId="0" fontId="12" fillId="3" borderId="0" xfId="0" applyFont="1" applyFill="1"/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165" fontId="9" fillId="2" borderId="1" xfId="0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center" vertical="center"/>
    </xf>
    <xf numFmtId="1" fontId="9" fillId="2" borderId="1" xfId="0" quotePrefix="1" applyNumberFormat="1" applyFont="1" applyFill="1" applyBorder="1" applyAlignment="1">
      <alignment horizontal="center" vertical="center"/>
    </xf>
    <xf numFmtId="168" fontId="9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9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Alignment="1">
      <alignment horizontal="right" vertical="center"/>
    </xf>
    <xf numFmtId="170" fontId="6" fillId="4" borderId="1" xfId="0" applyNumberFormat="1" applyFont="1" applyFill="1" applyBorder="1"/>
    <xf numFmtId="0" fontId="15" fillId="0" borderId="0" xfId="0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/>
    <xf numFmtId="44" fontId="17" fillId="0" borderId="0" xfId="1" applyFont="1" applyAlignment="1">
      <alignment horizontal="center" vertical="center"/>
    </xf>
    <xf numFmtId="44" fontId="17" fillId="0" borderId="0" xfId="1" applyFont="1" applyAlignment="1">
      <alignment horizontal="right" vertical="center"/>
    </xf>
    <xf numFmtId="165" fontId="9" fillId="2" borderId="1" xfId="0" quotePrefix="1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4" fillId="0" borderId="4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1211580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1580" cy="1211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>
      <selection activeCell="A17" sqref="A17"/>
    </sheetView>
  </sheetViews>
  <sheetFormatPr baseColWidth="10" defaultColWidth="11.5546875" defaultRowHeight="14.25" x14ac:dyDescent="0.2"/>
  <cols>
    <col min="1" max="1" width="20.77734375" style="2" customWidth="1"/>
    <col min="2" max="3" width="12.5546875" style="14" customWidth="1"/>
    <col min="4" max="4" width="12.5546875" style="15" customWidth="1"/>
    <col min="5" max="5" width="13" style="14" customWidth="1"/>
    <col min="6" max="6" width="12.5546875" style="14" customWidth="1"/>
    <col min="7" max="7" width="8.6640625" style="1" customWidth="1"/>
    <col min="8" max="16384" width="11.5546875" style="2"/>
  </cols>
  <sheetData>
    <row r="1" spans="1:9" x14ac:dyDescent="0.2">
      <c r="A1" s="18"/>
      <c r="B1" s="16"/>
      <c r="C1" s="16"/>
      <c r="D1" s="17"/>
      <c r="E1" s="21"/>
      <c r="F1" s="20"/>
    </row>
    <row r="2" spans="1:9" ht="20.25" x14ac:dyDescent="0.3">
      <c r="A2" s="18"/>
      <c r="B2" s="19" t="s">
        <v>16</v>
      </c>
      <c r="C2" s="20"/>
      <c r="D2" s="20"/>
      <c r="E2" s="21"/>
      <c r="F2" s="20"/>
    </row>
    <row r="3" spans="1:9" ht="20.25" x14ac:dyDescent="0.3">
      <c r="A3" s="18"/>
      <c r="B3" s="22" t="s">
        <v>0</v>
      </c>
      <c r="C3" s="20"/>
      <c r="D3" s="20"/>
      <c r="E3" s="23"/>
      <c r="F3" s="24"/>
      <c r="G3" s="3"/>
      <c r="H3" s="3"/>
      <c r="I3" s="4"/>
    </row>
    <row r="4" spans="1:9" ht="20.25" x14ac:dyDescent="0.3">
      <c r="A4" s="18"/>
      <c r="B4" s="20"/>
      <c r="C4" s="20"/>
      <c r="D4" s="21"/>
      <c r="E4" s="23"/>
      <c r="F4" s="24"/>
      <c r="G4" s="3"/>
      <c r="H4" s="3"/>
      <c r="I4" s="4"/>
    </row>
    <row r="5" spans="1:9" ht="20.25" x14ac:dyDescent="0.3">
      <c r="A5" s="18"/>
      <c r="B5" s="20"/>
      <c r="C5" s="20"/>
      <c r="D5" s="21"/>
      <c r="E5" s="42" t="s">
        <v>20</v>
      </c>
      <c r="F5" s="43">
        <v>0</v>
      </c>
      <c r="G5" s="52"/>
      <c r="H5" s="3"/>
      <c r="I5" s="4"/>
    </row>
    <row r="6" spans="1:9" ht="20.25" x14ac:dyDescent="0.3">
      <c r="A6" s="54" t="s">
        <v>21</v>
      </c>
      <c r="B6" s="54"/>
      <c r="C6" s="54"/>
      <c r="D6" s="54"/>
      <c r="E6" s="54"/>
      <c r="F6" s="54"/>
      <c r="G6" s="5"/>
    </row>
    <row r="7" spans="1:9" ht="28.5" x14ac:dyDescent="0.2">
      <c r="A7" s="25" t="s">
        <v>1</v>
      </c>
      <c r="B7" s="26" t="s">
        <v>2</v>
      </c>
      <c r="C7" s="26" t="s">
        <v>19</v>
      </c>
      <c r="D7" s="27" t="s">
        <v>17</v>
      </c>
      <c r="E7" s="26" t="s">
        <v>18</v>
      </c>
      <c r="F7" s="26" t="s">
        <v>3</v>
      </c>
      <c r="G7" s="6"/>
    </row>
    <row r="8" spans="1:9" ht="20.25" x14ac:dyDescent="0.2">
      <c r="A8" s="53" t="s">
        <v>4</v>
      </c>
      <c r="B8" s="53"/>
      <c r="C8" s="53"/>
      <c r="D8" s="53"/>
      <c r="E8" s="53"/>
      <c r="F8" s="53"/>
      <c r="G8" s="7"/>
    </row>
    <row r="9" spans="1:9" ht="20.25" x14ac:dyDescent="0.2">
      <c r="A9" s="28" t="s">
        <v>5</v>
      </c>
      <c r="B9" s="29">
        <v>5</v>
      </c>
      <c r="C9" s="30"/>
      <c r="D9" s="31">
        <v>10</v>
      </c>
      <c r="E9" s="30">
        <f>IF(ISNUMBER(C9),C9*B9,0)</f>
        <v>0</v>
      </c>
      <c r="F9" s="30">
        <f>D9*$F$5/60</f>
        <v>0</v>
      </c>
      <c r="G9" s="8"/>
    </row>
    <row r="10" spans="1:9" ht="20.25" x14ac:dyDescent="0.2">
      <c r="A10" s="28" t="s">
        <v>25</v>
      </c>
      <c r="B10" s="32">
        <v>1</v>
      </c>
      <c r="C10" s="30"/>
      <c r="D10" s="31">
        <v>7</v>
      </c>
      <c r="E10" s="30">
        <f>IF(ISNUMBER(C10),C10*B10,0)</f>
        <v>0</v>
      </c>
      <c r="F10" s="30">
        <f>D10*$F$5/60</f>
        <v>0</v>
      </c>
      <c r="G10" s="9"/>
    </row>
    <row r="11" spans="1:9" ht="20.25" x14ac:dyDescent="0.2">
      <c r="A11" s="53" t="s">
        <v>6</v>
      </c>
      <c r="B11" s="53"/>
      <c r="C11" s="53"/>
      <c r="D11" s="53"/>
      <c r="E11" s="53"/>
      <c r="F11" s="53"/>
      <c r="G11" s="7"/>
    </row>
    <row r="12" spans="1:9" ht="20.25" x14ac:dyDescent="0.2">
      <c r="A12" s="28" t="s">
        <v>24</v>
      </c>
      <c r="B12" s="33">
        <v>8</v>
      </c>
      <c r="C12" s="30"/>
      <c r="D12" s="31">
        <v>8</v>
      </c>
      <c r="E12" s="30">
        <f>IF(ISNUMBER(C12),C12*B12,0)</f>
        <v>0</v>
      </c>
      <c r="F12" s="30">
        <f>D12*$F$5/60</f>
        <v>0</v>
      </c>
      <c r="G12" s="10"/>
    </row>
    <row r="13" spans="1:9" ht="20.25" x14ac:dyDescent="0.2">
      <c r="A13" s="53" t="s">
        <v>7</v>
      </c>
      <c r="B13" s="53"/>
      <c r="C13" s="53"/>
      <c r="D13" s="53"/>
      <c r="E13" s="53"/>
      <c r="F13" s="53"/>
      <c r="G13" s="7"/>
      <c r="H13" s="51"/>
    </row>
    <row r="14" spans="1:9" ht="20.25" x14ac:dyDescent="0.2">
      <c r="A14" s="28" t="s">
        <v>5</v>
      </c>
      <c r="B14" s="29">
        <v>7</v>
      </c>
      <c r="C14" s="30"/>
      <c r="D14" s="31">
        <v>15</v>
      </c>
      <c r="E14" s="30">
        <f>IF(ISNUMBER(C14),C14*B14,0)</f>
        <v>0</v>
      </c>
      <c r="F14" s="30">
        <f>D14*$F$5/60</f>
        <v>0</v>
      </c>
      <c r="G14" s="8"/>
    </row>
    <row r="15" spans="1:9" ht="20.25" x14ac:dyDescent="0.2">
      <c r="A15" s="28" t="s">
        <v>8</v>
      </c>
      <c r="B15" s="32">
        <v>1.1000000000000001</v>
      </c>
      <c r="C15" s="30"/>
      <c r="D15" s="34" t="s">
        <v>9</v>
      </c>
      <c r="E15" s="30">
        <f>IF(ISNUMBER(C15),C15*B15,0)</f>
        <v>0</v>
      </c>
      <c r="F15" s="30"/>
      <c r="G15" s="9"/>
    </row>
    <row r="16" spans="1:9" ht="20.25" x14ac:dyDescent="0.2">
      <c r="A16" s="39" t="s">
        <v>10</v>
      </c>
      <c r="B16" s="40"/>
      <c r="C16" s="40"/>
      <c r="D16" s="41"/>
      <c r="E16" s="40"/>
      <c r="F16" s="40"/>
      <c r="G16" s="7"/>
    </row>
    <row r="17" spans="1:7" ht="20.25" x14ac:dyDescent="0.2">
      <c r="A17" s="28" t="s">
        <v>26</v>
      </c>
      <c r="B17" s="35">
        <v>0.13600000000000001</v>
      </c>
      <c r="C17" s="30"/>
      <c r="D17" s="31">
        <v>2</v>
      </c>
      <c r="E17" s="30">
        <f>IF(ISNUMBER(C17),C17*B17,0)</f>
        <v>0</v>
      </c>
      <c r="F17" s="30">
        <f>D17*$F$5/60</f>
        <v>0</v>
      </c>
      <c r="G17" s="11"/>
    </row>
    <row r="18" spans="1:7" ht="20.25" x14ac:dyDescent="0.2">
      <c r="A18" s="53" t="s">
        <v>11</v>
      </c>
      <c r="B18" s="53"/>
      <c r="C18" s="53"/>
      <c r="D18" s="53"/>
      <c r="E18" s="53"/>
      <c r="F18" s="53"/>
      <c r="G18" s="7"/>
    </row>
    <row r="19" spans="1:7" ht="20.25" x14ac:dyDescent="0.2">
      <c r="A19" s="28" t="s">
        <v>12</v>
      </c>
      <c r="B19" s="29">
        <v>3</v>
      </c>
      <c r="C19" s="30"/>
      <c r="D19" s="31">
        <v>12</v>
      </c>
      <c r="E19" s="30">
        <f>IF(ISNUMBER(C19),C19*B19,0)</f>
        <v>0</v>
      </c>
      <c r="F19" s="30">
        <f>D19*$F$5/60</f>
        <v>0</v>
      </c>
      <c r="G19" s="12"/>
    </row>
    <row r="20" spans="1:7" ht="20.25" x14ac:dyDescent="0.2">
      <c r="A20" s="53" t="s">
        <v>13</v>
      </c>
      <c r="B20" s="53"/>
      <c r="C20" s="53"/>
      <c r="D20" s="53"/>
      <c r="E20" s="53"/>
      <c r="F20" s="53"/>
      <c r="G20" s="7"/>
    </row>
    <row r="21" spans="1:7" ht="20.25" hidden="1" x14ac:dyDescent="0.2">
      <c r="A21" s="28" t="s">
        <v>14</v>
      </c>
      <c r="B21" s="37"/>
      <c r="C21" s="30"/>
      <c r="D21" s="31">
        <v>5</v>
      </c>
      <c r="E21" s="30"/>
      <c r="F21" s="36"/>
      <c r="G21" s="13"/>
    </row>
    <row r="22" spans="1:7" ht="20.25" x14ac:dyDescent="0.2">
      <c r="A22" s="38" t="s">
        <v>15</v>
      </c>
      <c r="B22" s="50" t="s">
        <v>23</v>
      </c>
      <c r="C22" s="30"/>
      <c r="D22" s="34" t="s">
        <v>22</v>
      </c>
      <c r="E22" s="30">
        <f>IF(ISNUMBER(B22),C22*B22,0)</f>
        <v>0</v>
      </c>
      <c r="F22" s="30">
        <f>IF(ISNUMBER(D22),D22*$F$5/60,0)</f>
        <v>0</v>
      </c>
      <c r="G22" s="12"/>
    </row>
    <row r="23" spans="1:7" s="47" customFormat="1" ht="23.25" customHeight="1" x14ac:dyDescent="0.2">
      <c r="A23" s="49" t="str">
        <f>"Gesamt: " &amp; IF(E23&gt;0,ROUND(E23+F23,2)&amp;" €/m²","")</f>
        <v xml:space="preserve">Gesamt: </v>
      </c>
      <c r="B23" s="44"/>
      <c r="C23" s="44"/>
      <c r="D23" s="45"/>
      <c r="E23" s="48">
        <f>IF(ISNUMBER(E22+E19+E17+E15+E14+E12+E10+E9),E22+E19+E17+E15+E14+E12+E10+E9,0)</f>
        <v>0</v>
      </c>
      <c r="F23" s="48">
        <f>F22+F19+F17+F15+F14+F12+F10+F9</f>
        <v>0</v>
      </c>
      <c r="G23" s="46"/>
    </row>
  </sheetData>
  <mergeCells count="6">
    <mergeCell ref="A20:F20"/>
    <mergeCell ref="A6:F6"/>
    <mergeCell ref="A8:F8"/>
    <mergeCell ref="A11:F11"/>
    <mergeCell ref="A13:F13"/>
    <mergeCell ref="A18:F1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KEIM GENIUS Berechnungsvorlage</vt:lpstr>
    </vt:vector>
  </TitlesOfParts>
  <Company>Keimfarben GmbH &amp; Co. KG;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Koch Thomas</dc:creator>
  <cp:lastModifiedBy>Wiegmann Karin</cp:lastModifiedBy>
  <dcterms:created xsi:type="dcterms:W3CDTF">2017-09-25T07:47:23Z</dcterms:created>
  <dcterms:modified xsi:type="dcterms:W3CDTF">2020-05-25T07:19:16Z</dcterms:modified>
</cp:coreProperties>
</file>